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ALL File Luluk\2023-2024\Genap\Materi KRS\"/>
    </mc:Choice>
  </mc:AlternateContent>
  <xr:revisionPtr revIDLastSave="0" documentId="13_ncr:1_{96804672-EED8-4E92-BC89-6BAD4885360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versi _psdm wajib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5" roundtripDataChecksum="ORrIV/7it+PqKy2gV8s5Nf7/peRFS0yA646B0Pl+BeQ="/>
    </ext>
  </extLst>
</workbook>
</file>

<file path=xl/calcChain.xml><?xml version="1.0" encoding="utf-8"?>
<calcChain xmlns="http://schemas.openxmlformats.org/spreadsheetml/2006/main">
  <c r="D151" i="1" l="1"/>
  <c r="D146" i="1"/>
  <c r="J144" i="1"/>
  <c r="I144" i="1"/>
  <c r="H144" i="1"/>
  <c r="G144" i="1"/>
  <c r="K144" i="1" s="1"/>
  <c r="D143" i="1"/>
  <c r="J139" i="1"/>
  <c r="F139" i="1"/>
  <c r="D139" i="1"/>
  <c r="I128" i="1"/>
  <c r="D128" i="1"/>
  <c r="A126" i="1"/>
  <c r="A127" i="1" s="1"/>
  <c r="A125" i="1"/>
  <c r="A124" i="1"/>
  <c r="J120" i="1"/>
  <c r="F120" i="1"/>
  <c r="D120" i="1"/>
  <c r="I105" i="1"/>
  <c r="D105" i="1"/>
  <c r="A97" i="1"/>
  <c r="D90" i="1"/>
  <c r="F90" i="1" s="1"/>
  <c r="I74" i="1"/>
  <c r="D74" i="1"/>
  <c r="A67" i="1"/>
  <c r="A68" i="1" s="1"/>
  <c r="A69" i="1" s="1"/>
  <c r="A70" i="1" s="1"/>
  <c r="A71" i="1" s="1"/>
  <c r="A72" i="1" s="1"/>
  <c r="A73" i="1" s="1"/>
  <c r="A66" i="1"/>
  <c r="A65" i="1"/>
  <c r="I60" i="1"/>
  <c r="F60" i="1"/>
  <c r="D60" i="1"/>
  <c r="A53" i="1"/>
  <c r="A54" i="1" s="1"/>
  <c r="A55" i="1" s="1"/>
  <c r="A56" i="1" s="1"/>
  <c r="A57" i="1" s="1"/>
  <c r="A58" i="1" s="1"/>
  <c r="A59" i="1" s="1"/>
  <c r="A52" i="1"/>
  <c r="I47" i="1"/>
  <c r="G47" i="1"/>
  <c r="F47" i="1"/>
  <c r="D47" i="1"/>
  <c r="A40" i="1"/>
  <c r="A41" i="1" s="1"/>
  <c r="A42" i="1" s="1"/>
  <c r="A43" i="1" s="1"/>
  <c r="A44" i="1" s="1"/>
  <c r="A45" i="1" s="1"/>
  <c r="A46" i="1" s="1"/>
  <c r="A39" i="1"/>
  <c r="A38" i="1"/>
  <c r="I34" i="1"/>
  <c r="G34" i="1"/>
  <c r="F34" i="1"/>
  <c r="D34" i="1"/>
  <c r="A27" i="1"/>
  <c r="A28" i="1" s="1"/>
  <c r="A29" i="1" s="1"/>
  <c r="A30" i="1" s="1"/>
  <c r="A31" i="1" s="1"/>
  <c r="A32" i="1" s="1"/>
  <c r="A26" i="1"/>
  <c r="A25" i="1"/>
  <c r="I21" i="1"/>
  <c r="G21" i="1"/>
  <c r="F21" i="1"/>
  <c r="D21" i="1"/>
  <c r="A17" i="1"/>
  <c r="A18" i="1" s="1"/>
  <c r="A19" i="1" s="1"/>
  <c r="A16" i="1"/>
  <c r="A15" i="1"/>
  <c r="A13" i="1"/>
  <c r="F144" i="1" l="1"/>
</calcChain>
</file>

<file path=xl/sharedStrings.xml><?xml version="1.0" encoding="utf-8"?>
<sst xmlns="http://schemas.openxmlformats.org/spreadsheetml/2006/main" count="319" uniqueCount="233">
  <si>
    <t xml:space="preserve">KURIKULUM PENDIDIKAN TINGGI PRODI  PSIKOLOGI </t>
  </si>
  <si>
    <t>FAKULTAS PSIKOLOGI</t>
  </si>
  <si>
    <t xml:space="preserve"> UNIVERSITAS MERCU BUANA YOGYAKARTA </t>
  </si>
  <si>
    <t>SEMESTER I</t>
  </si>
  <si>
    <t>No</t>
  </si>
  <si>
    <t>Kode MK</t>
  </si>
  <si>
    <t>Mata Kuliah</t>
  </si>
  <si>
    <t>SKS</t>
  </si>
  <si>
    <t>Prasyarat</t>
  </si>
  <si>
    <t>MBY01</t>
  </si>
  <si>
    <t>Pendidikan Agama Islam</t>
  </si>
  <si>
    <t>MBY02</t>
  </si>
  <si>
    <t xml:space="preserve">Pendidikan Agama Kristen </t>
  </si>
  <si>
    <t>MBY03</t>
  </si>
  <si>
    <t xml:space="preserve">Pendidikan Agama Katolik </t>
  </si>
  <si>
    <t>MBY04</t>
  </si>
  <si>
    <t xml:space="preserve">Pendidikan Agama Hindu </t>
  </si>
  <si>
    <t>MBY05</t>
  </si>
  <si>
    <t xml:space="preserve">Pendidikan Agama Budha </t>
  </si>
  <si>
    <t>MBY06</t>
  </si>
  <si>
    <t xml:space="preserve">Pendidikan Agama Khonghucu </t>
  </si>
  <si>
    <t>MBY07</t>
  </si>
  <si>
    <t>Pancasila</t>
  </si>
  <si>
    <t>PSO2151</t>
  </si>
  <si>
    <t>Antropologi</t>
  </si>
  <si>
    <t>PSO2150</t>
  </si>
  <si>
    <t xml:space="preserve">Sosiologi Komunitas </t>
  </si>
  <si>
    <t>PSO2152</t>
  </si>
  <si>
    <t>Filsafat Umum</t>
  </si>
  <si>
    <t>PSU2150</t>
  </si>
  <si>
    <t>Psikologi Dasar I</t>
  </si>
  <si>
    <t>PSU2154</t>
  </si>
  <si>
    <t>Statistika Deskriptif</t>
  </si>
  <si>
    <t>PSS2150</t>
  </si>
  <si>
    <t>Psikologi Sosial I</t>
  </si>
  <si>
    <t>Jumlah yang harus diambil</t>
  </si>
  <si>
    <t>SEMESTER II</t>
  </si>
  <si>
    <t>No.</t>
  </si>
  <si>
    <t>Mata Kuliah Wajib</t>
  </si>
  <si>
    <t>MBY08</t>
  </si>
  <si>
    <t>Kewarganegaraan</t>
  </si>
  <si>
    <t>MBY09</t>
  </si>
  <si>
    <t xml:space="preserve">Bahasa Indonesia </t>
  </si>
  <si>
    <t>MBY10</t>
  </si>
  <si>
    <t>Bahasa Inggris</t>
  </si>
  <si>
    <t>PSU2152</t>
  </si>
  <si>
    <t>Teori-Teori Kepribadian I</t>
  </si>
  <si>
    <t>PSS2151</t>
  </si>
  <si>
    <t>Psikologi Sosial II</t>
  </si>
  <si>
    <t>PSB2150</t>
  </si>
  <si>
    <t xml:space="preserve">Rentang Perkembangan Manusia I </t>
  </si>
  <si>
    <t>PSU2151</t>
  </si>
  <si>
    <t>Psikologi Dasar II</t>
  </si>
  <si>
    <t>PSU2155</t>
  </si>
  <si>
    <t xml:space="preserve">Statistika Inferensial </t>
  </si>
  <si>
    <t>PSO2153</t>
  </si>
  <si>
    <t>Filsafat Ilmu &amp; Logika</t>
  </si>
  <si>
    <t>SEMESTER III</t>
  </si>
  <si>
    <t>MBY11</t>
  </si>
  <si>
    <t>Aplikasi Teknologi Informasi</t>
  </si>
  <si>
    <t>MBY12</t>
  </si>
  <si>
    <t>Sociopreneur</t>
  </si>
  <si>
    <t>PSB2151</t>
  </si>
  <si>
    <t>Rentang Perkembangan Manusia II</t>
  </si>
  <si>
    <t>PSU2153</t>
  </si>
  <si>
    <t>Teori-Teori Kepribadian II</t>
  </si>
  <si>
    <t>PSK2150</t>
  </si>
  <si>
    <t>Kesehatan  Mental</t>
  </si>
  <si>
    <t>PSP2150</t>
  </si>
  <si>
    <t>Psikometri</t>
  </si>
  <si>
    <t>Statistika Inferensial</t>
  </si>
  <si>
    <t>PSU2157</t>
  </si>
  <si>
    <t>Metodologi Penelitian Kuantitatif</t>
  </si>
  <si>
    <t>Filsafat Ilmu &amp; Logika, Statistik Inferensial</t>
  </si>
  <si>
    <t>PSU2156</t>
  </si>
  <si>
    <t>Observasi &amp; Wawancara</t>
  </si>
  <si>
    <t>PSU2156P</t>
  </si>
  <si>
    <t>Praktikum Observasi &amp; wawancara</t>
  </si>
  <si>
    <t>PSS2152</t>
  </si>
  <si>
    <t>Psikologi Komunitas</t>
  </si>
  <si>
    <t>SEMESTER IV</t>
  </si>
  <si>
    <t>PSU2160</t>
  </si>
  <si>
    <t>Psikologi Belajar</t>
  </si>
  <si>
    <t>PSI2150</t>
  </si>
  <si>
    <t>Psikologi Industri &amp; Organisasi</t>
  </si>
  <si>
    <t>PSU2158</t>
  </si>
  <si>
    <t>Metodologi Penelitian Kualitatif</t>
  </si>
  <si>
    <t>Filsafat Ilmu &amp; Logika, Observasi &amp; Wawancara</t>
  </si>
  <si>
    <t>PSU2159</t>
  </si>
  <si>
    <t xml:space="preserve">Biopsikologi </t>
  </si>
  <si>
    <t>PSP2151</t>
  </si>
  <si>
    <t>Psikologi Kognitif</t>
  </si>
  <si>
    <t>PSK2151</t>
  </si>
  <si>
    <t>Psikopatologi</t>
  </si>
  <si>
    <t>PSP2152</t>
  </si>
  <si>
    <t>Konstruksi Alat Ukur</t>
  </si>
  <si>
    <t>PSO2154</t>
  </si>
  <si>
    <t>Kode Etik Psikologi</t>
  </si>
  <si>
    <t>FPS2120</t>
  </si>
  <si>
    <t xml:space="preserve">Psikologi pengembangan komunitas dan sociopreneur </t>
  </si>
  <si>
    <t>SEMESTER V</t>
  </si>
  <si>
    <t>PSP2153</t>
  </si>
  <si>
    <t>Psikologi Pendidikan</t>
  </si>
  <si>
    <t>PSK2153</t>
  </si>
  <si>
    <t>Intervensi Dasar I: Individu</t>
  </si>
  <si>
    <t>PSK2153P</t>
  </si>
  <si>
    <t>Praktikum Intervensi Dasar I: Individu</t>
  </si>
  <si>
    <t>Psikologi Dasar II, Observasi &amp; Wawancara</t>
  </si>
  <si>
    <t>PSK212</t>
  </si>
  <si>
    <t>Psikologi Klinis</t>
  </si>
  <si>
    <t>PSU2161</t>
  </si>
  <si>
    <t>Bahasa Inggris Terapan</t>
  </si>
  <si>
    <t>Bahasa Inggris I, TOEF ≥ 365</t>
  </si>
  <si>
    <t>PSU2162</t>
  </si>
  <si>
    <t>Psikodiagnostika :  Kognitif</t>
  </si>
  <si>
    <t>PSU2162P</t>
  </si>
  <si>
    <t>Praktikum Psikodiagnostika :  Kognitif</t>
  </si>
  <si>
    <t>PSO2155</t>
  </si>
  <si>
    <t>Pengembangan Diri &amp; Karier : Teori</t>
  </si>
  <si>
    <t>PSO2155P</t>
  </si>
  <si>
    <t>Pengembangan Diri &amp; Karier : Praktek</t>
  </si>
  <si>
    <t>PSI56</t>
  </si>
  <si>
    <t>Pengelolaan Sumber Daya Manusia</t>
  </si>
  <si>
    <t>Jumlah minimal yang harus diambil</t>
  </si>
  <si>
    <t>Mata Kuliah Pilihan</t>
  </si>
  <si>
    <t xml:space="preserve">Peminatan Psikologi Industri &amp; Organisasi </t>
  </si>
  <si>
    <t>PSI2152</t>
  </si>
  <si>
    <t>Rekrutmen Seleksi &amp; Penempatan Karyawan</t>
  </si>
  <si>
    <t>PSI2151</t>
  </si>
  <si>
    <t>Analisis Jabatan</t>
  </si>
  <si>
    <t>PSI2154</t>
  </si>
  <si>
    <t>Perilaku Digital</t>
  </si>
  <si>
    <t xml:space="preserve">Peminatan Psikologi Pendidikan &amp; Perkembangan </t>
  </si>
  <si>
    <t>PSB2153</t>
  </si>
  <si>
    <t>Perkembangan Anak &amp; Remaja Khusus</t>
  </si>
  <si>
    <t>PSB2152</t>
  </si>
  <si>
    <t>Hambatan Perilaku Anak &amp; Remaja</t>
  </si>
  <si>
    <t xml:space="preserve">Peminatan Psikologi Klinis </t>
  </si>
  <si>
    <t>PSK2155</t>
  </si>
  <si>
    <t>Psikologi positif</t>
  </si>
  <si>
    <t xml:space="preserve">Peminatan Psikologi Sosial </t>
  </si>
  <si>
    <t>PSS2153</t>
  </si>
  <si>
    <t>Indigenous &amp; Psikologi Budaya</t>
  </si>
  <si>
    <t>Total Pengambilan</t>
  </si>
  <si>
    <t>SEMESTER VI</t>
  </si>
  <si>
    <t>PSU2165P</t>
  </si>
  <si>
    <t>Seminar Sosial Klinis*</t>
  </si>
  <si>
    <t>Metodologi Penelitian Kuantitatif, Metodologi Penelitian Kualitatif, Psikologi Klinis, Psikologi Sosial II</t>
  </si>
  <si>
    <t>PSU2166P</t>
  </si>
  <si>
    <t>Seminar Pendidikan  &amp; Perkembangan*</t>
  </si>
  <si>
    <t>Metodologi Penelitian Kuantitatif, Metodologi Penelitian Kualitatif, Psikologi Pendidikan, Rentang Perkembangan Manusia II</t>
  </si>
  <si>
    <t>PSU2167P</t>
  </si>
  <si>
    <t>Seminar Psikologi Industri &amp; Organisasi*</t>
  </si>
  <si>
    <t>Metodologi Penelitian Kuantitatif, Metodologi Penelitian Kualitatif, Psikologi Industri &amp; Organisasi</t>
  </si>
  <si>
    <t>PSU2163</t>
  </si>
  <si>
    <t>Psikodiagnostika Non-Kognitif</t>
  </si>
  <si>
    <t>Psikologi Dasar  II</t>
  </si>
  <si>
    <t>PSU2163P</t>
  </si>
  <si>
    <t>Praktikum Psikodiagnostika  Non kognitif</t>
  </si>
  <si>
    <t>PSK2154</t>
  </si>
  <si>
    <t>Intervensi Dasar II: Kelompok &amp; Komunitas</t>
  </si>
  <si>
    <t>Intervensi Dasar I : Individu</t>
  </si>
  <si>
    <t>PSK2154P</t>
  </si>
  <si>
    <t>Praktikum Intervensi Dasar II: Kelompok &amp; Komunitas</t>
  </si>
  <si>
    <t>PSU2168</t>
  </si>
  <si>
    <t>Psikologi Eksperimen</t>
  </si>
  <si>
    <t>PSU2164</t>
  </si>
  <si>
    <t>Pelatihan Psikologis</t>
  </si>
  <si>
    <t>Psikologi Industri &amp; Organisasi, Psikologi Pendidikan,</t>
  </si>
  <si>
    <t>PSU2164P</t>
  </si>
  <si>
    <t>Praktikum  Pelatihan Psikologis</t>
  </si>
  <si>
    <t xml:space="preserve">Psikologi Industri &amp; Organisasi, Psikologi Pendidikan, </t>
  </si>
  <si>
    <t>MBY13P</t>
  </si>
  <si>
    <t>Kuliah Kerja Nyata (KKN)*</t>
  </si>
  <si>
    <t>minimal 100 SKS</t>
  </si>
  <si>
    <t>PSI2157</t>
  </si>
  <si>
    <t>Perilaku Konsumen</t>
  </si>
  <si>
    <t>PSI2155P</t>
  </si>
  <si>
    <t xml:space="preserve">Praktikum  Kewirausahaan </t>
  </si>
  <si>
    <t>PSB2154</t>
  </si>
  <si>
    <t>Deteksi Dini dalam Perkembangan</t>
  </si>
  <si>
    <t>PSP2155</t>
  </si>
  <si>
    <t>Bimbingan &amp; Konseling Sekolah</t>
  </si>
  <si>
    <t xml:space="preserve">Psikologi Pendidikan </t>
  </si>
  <si>
    <t>PSP2154</t>
  </si>
  <si>
    <t>Kesukaran Belajar</t>
  </si>
  <si>
    <t>PSK2157</t>
  </si>
  <si>
    <t>Psikologi Kesehatan</t>
  </si>
  <si>
    <t>PSK2156</t>
  </si>
  <si>
    <t>Konseling Keluarga &amp; Perkawinan</t>
  </si>
  <si>
    <t>PSS2154</t>
  </si>
  <si>
    <t>Psikologi &amp; Mediasosial</t>
  </si>
  <si>
    <t>SEMESTER VII</t>
  </si>
  <si>
    <t>PSO2156P</t>
  </si>
  <si>
    <t>Penyusunan Proposal Penelitian Kuantitatif*</t>
  </si>
  <si>
    <t>Seminar Industri &amp; Organisasi atau Seminar Sosial Klinis atau Seminar Pendidikan Perkembangan</t>
  </si>
  <si>
    <t>PSO2157P</t>
  </si>
  <si>
    <t>Penyusunan Proposal Penelitian Kualitatif*</t>
  </si>
  <si>
    <t>PSI2158</t>
  </si>
  <si>
    <t>Intervensi Dasar III: Organisasi</t>
  </si>
  <si>
    <t>PSI2158P</t>
  </si>
  <si>
    <t>Praktikum Intervensi Dasar III: Organisasi</t>
  </si>
  <si>
    <t>PSU2158P</t>
  </si>
  <si>
    <t>Praktikum Analisis Data</t>
  </si>
  <si>
    <t>PSI2153</t>
  </si>
  <si>
    <t>Kesehatan &amp; Keselamatan Kerja</t>
  </si>
  <si>
    <t xml:space="preserve">PSP2156 </t>
  </si>
  <si>
    <t>Psikologi Pendidikan Anak Usia Dini</t>
  </si>
  <si>
    <t>Rentang Perkembangan Manusia II, Psikologi Pendidikan</t>
  </si>
  <si>
    <t>PSK2158</t>
  </si>
  <si>
    <t>Psikologi Trauma</t>
  </si>
  <si>
    <t xml:space="preserve">Intervensi Dasar II : Kelompok &amp; Komunitas </t>
  </si>
  <si>
    <t>PSS2155</t>
  </si>
  <si>
    <t xml:space="preserve">Psikologi Lingkungan </t>
  </si>
  <si>
    <t xml:space="preserve"> Psikologi Sosial II</t>
  </si>
  <si>
    <t>SEMESTER VIII</t>
  </si>
  <si>
    <t xml:space="preserve"> </t>
  </si>
  <si>
    <t>PSO2170P</t>
  </si>
  <si>
    <t>Skripsi*</t>
  </si>
  <si>
    <t>Penyusunan Proposal Penelitian Kuantitatif atau Penyusunan Proposal Penelitian Kuantitatif, minimal 120 SKS</t>
  </si>
  <si>
    <t>total</t>
  </si>
  <si>
    <t>univ</t>
  </si>
  <si>
    <t>fak</t>
  </si>
  <si>
    <t>prodi</t>
  </si>
  <si>
    <t>pilihan</t>
  </si>
  <si>
    <t>Note :</t>
  </si>
  <si>
    <t>Jumlah mata kuliah wajib tempuh: 145 sks, dengan rincian</t>
  </si>
  <si>
    <t>Mata Kuliah Wajib Kekhasan Universitas : 17 sks</t>
  </si>
  <si>
    <t>Mata Kuliah Wajib Fakultas : 2 sks</t>
  </si>
  <si>
    <t>Mata Kuliah Wajib Prodi : 118 sks</t>
  </si>
  <si>
    <t>Mata Kuliah Pilihan: minimal  : 8 sks</t>
  </si>
  <si>
    <t>Mata Kuliah Prasyarat :  nilai minimal D</t>
  </si>
  <si>
    <t>Mata Kuliah *) : ditawarkan setiap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</si>
</sst>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"/>
  </numFmts>
  <fonts count="10">
    <font>
      <sz val="11"/>
      <color rgb="FF000000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rgb="FF000000"/>
      <name val="Times New Roman"/>
    </font>
    <font>
      <sz val="11"/>
      <color rgb="FF000000"/>
      <name val="Calibri"/>
    </font>
    <font>
      <sz val="12"/>
      <color rgb="FF000000"/>
      <name val="Arial"/>
    </font>
    <font>
      <b/>
      <i/>
      <sz val="12"/>
      <color theme="1"/>
      <name val="Times New Roman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1D41A"/>
        <bgColor rgb="FF81D41A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/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1" fillId="3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144</xdr:row>
      <xdr:rowOff>0</xdr:rowOff>
    </xdr:from>
    <xdr:ext cx="1028700" cy="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7" name="image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8" name="image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9" name="image1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9525</xdr:rowOff>
    </xdr:from>
    <xdr:ext cx="1162050" cy="1066800"/>
    <xdr:pic>
      <xdr:nvPicPr>
        <xdr:cNvPr id="10" name="image3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5886450</xdr:colOff>
      <xdr:row>0</xdr:row>
      <xdr:rowOff>161925</xdr:rowOff>
    </xdr:from>
    <xdr:ext cx="495300" cy="1152525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144</xdr:row>
      <xdr:rowOff>0</xdr:rowOff>
    </xdr:from>
    <xdr:ext cx="581025" cy="0"/>
    <xdr:pic>
      <xdr:nvPicPr>
        <xdr:cNvPr id="12" name="image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6"/>
  <sheetViews>
    <sheetView tabSelected="1" topLeftCell="A76" workbookViewId="0">
      <selection activeCell="E149" sqref="E149"/>
    </sheetView>
  </sheetViews>
  <sheetFormatPr defaultColWidth="14.42578125" defaultRowHeight="15" customHeight="1"/>
  <cols>
    <col min="1" max="1" width="7.7109375" customWidth="1"/>
    <col min="2" max="2" width="13.28515625" customWidth="1"/>
    <col min="3" max="3" width="50.85546875" customWidth="1"/>
    <col min="4" max="4" width="10.7109375" customWidth="1"/>
    <col min="5" max="5" width="96.85546875" customWidth="1"/>
    <col min="6" max="26" width="8.7109375" customWidth="1"/>
  </cols>
  <sheetData>
    <row r="1" spans="1:5" ht="30" customHeight="1">
      <c r="A1" s="63" t="s">
        <v>0</v>
      </c>
      <c r="B1" s="64"/>
      <c r="C1" s="64"/>
      <c r="D1" s="64"/>
      <c r="E1" s="64"/>
    </row>
    <row r="2" spans="1:5" ht="30" customHeight="1">
      <c r="A2" s="63" t="s">
        <v>1</v>
      </c>
      <c r="B2" s="64"/>
      <c r="C2" s="64"/>
      <c r="D2" s="64"/>
      <c r="E2" s="64"/>
    </row>
    <row r="3" spans="1:5" ht="30" customHeight="1">
      <c r="A3" s="63" t="s">
        <v>2</v>
      </c>
      <c r="B3" s="64"/>
      <c r="C3" s="64"/>
      <c r="D3" s="64"/>
      <c r="E3" s="64"/>
    </row>
    <row r="4" spans="1:5" ht="30" customHeight="1">
      <c r="A4" s="63">
        <v>2021</v>
      </c>
      <c r="B4" s="64"/>
      <c r="C4" s="64"/>
      <c r="D4" s="64"/>
      <c r="E4" s="64"/>
    </row>
    <row r="5" spans="1:5" ht="30" customHeight="1">
      <c r="A5" s="1" t="s">
        <v>3</v>
      </c>
      <c r="B5" s="1"/>
      <c r="C5" s="1"/>
      <c r="D5" s="1"/>
      <c r="E5" s="2"/>
    </row>
    <row r="6" spans="1:5" ht="30" customHeight="1">
      <c r="A6" s="3" t="s">
        <v>4</v>
      </c>
      <c r="B6" s="2" t="s">
        <v>5</v>
      </c>
      <c r="C6" s="2" t="s">
        <v>6</v>
      </c>
      <c r="D6" s="2" t="s">
        <v>7</v>
      </c>
      <c r="E6" s="2" t="s">
        <v>8</v>
      </c>
    </row>
    <row r="7" spans="1:5" ht="30" customHeight="1">
      <c r="A7" s="4">
        <v>1</v>
      </c>
      <c r="B7" s="5" t="s">
        <v>9</v>
      </c>
      <c r="C7" s="5" t="s">
        <v>10</v>
      </c>
      <c r="D7" s="65">
        <v>2</v>
      </c>
      <c r="E7" s="6"/>
    </row>
    <row r="8" spans="1:5" ht="30" customHeight="1">
      <c r="A8" s="4"/>
      <c r="B8" s="5" t="s">
        <v>11</v>
      </c>
      <c r="C8" s="5" t="s">
        <v>12</v>
      </c>
      <c r="D8" s="66"/>
      <c r="E8" s="6"/>
    </row>
    <row r="9" spans="1:5" ht="30" customHeight="1">
      <c r="A9" s="4"/>
      <c r="B9" s="5" t="s">
        <v>13</v>
      </c>
      <c r="C9" s="5" t="s">
        <v>14</v>
      </c>
      <c r="D9" s="66"/>
      <c r="E9" s="6"/>
    </row>
    <row r="10" spans="1:5" ht="30" customHeight="1">
      <c r="A10" s="4"/>
      <c r="B10" s="5" t="s">
        <v>15</v>
      </c>
      <c r="C10" s="5" t="s">
        <v>16</v>
      </c>
      <c r="D10" s="66"/>
      <c r="E10" s="6"/>
    </row>
    <row r="11" spans="1:5" ht="30" customHeight="1">
      <c r="A11" s="4"/>
      <c r="B11" s="5" t="s">
        <v>17</v>
      </c>
      <c r="C11" s="5" t="s">
        <v>18</v>
      </c>
      <c r="D11" s="66"/>
      <c r="E11" s="6"/>
    </row>
    <row r="12" spans="1:5" ht="30" customHeight="1">
      <c r="A12" s="4"/>
      <c r="B12" s="5" t="s">
        <v>19</v>
      </c>
      <c r="C12" s="5" t="s">
        <v>20</v>
      </c>
      <c r="D12" s="67"/>
      <c r="E12" s="6"/>
    </row>
    <row r="13" spans="1:5" ht="30" customHeight="1">
      <c r="A13" s="4">
        <f>1+A7</f>
        <v>2</v>
      </c>
      <c r="B13" s="5" t="s">
        <v>21</v>
      </c>
      <c r="C13" s="5" t="s">
        <v>22</v>
      </c>
      <c r="D13" s="4">
        <v>2</v>
      </c>
      <c r="E13" s="6"/>
    </row>
    <row r="14" spans="1:5" ht="30" customHeight="1">
      <c r="A14" s="4">
        <v>3</v>
      </c>
      <c r="B14" s="5" t="s">
        <v>23</v>
      </c>
      <c r="C14" s="7" t="s">
        <v>24</v>
      </c>
      <c r="D14" s="8">
        <v>2</v>
      </c>
      <c r="E14" s="7"/>
    </row>
    <row r="15" spans="1:5" ht="30" customHeight="1">
      <c r="A15" s="4">
        <f t="shared" ref="A15:A19" si="0">1+A14</f>
        <v>4</v>
      </c>
      <c r="B15" s="5" t="s">
        <v>25</v>
      </c>
      <c r="C15" s="5" t="s">
        <v>26</v>
      </c>
      <c r="D15" s="4">
        <v>2</v>
      </c>
      <c r="E15" s="9"/>
    </row>
    <row r="16" spans="1:5" ht="30" customHeight="1">
      <c r="A16" s="4">
        <f t="shared" si="0"/>
        <v>5</v>
      </c>
      <c r="B16" s="5" t="s">
        <v>27</v>
      </c>
      <c r="C16" s="5" t="s">
        <v>28</v>
      </c>
      <c r="D16" s="4">
        <v>2</v>
      </c>
      <c r="E16" s="9"/>
    </row>
    <row r="17" spans="1:9" ht="30" customHeight="1">
      <c r="A17" s="4">
        <f t="shared" si="0"/>
        <v>6</v>
      </c>
      <c r="B17" s="5" t="s">
        <v>29</v>
      </c>
      <c r="C17" s="5" t="s">
        <v>30</v>
      </c>
      <c r="D17" s="4">
        <v>3</v>
      </c>
      <c r="E17" s="5"/>
    </row>
    <row r="18" spans="1:9" ht="30" customHeight="1">
      <c r="A18" s="4">
        <f t="shared" si="0"/>
        <v>7</v>
      </c>
      <c r="B18" s="5" t="s">
        <v>31</v>
      </c>
      <c r="C18" s="5" t="s">
        <v>32</v>
      </c>
      <c r="D18" s="8">
        <v>3</v>
      </c>
      <c r="E18" s="5"/>
    </row>
    <row r="19" spans="1:9" ht="30" customHeight="1">
      <c r="A19" s="4">
        <f t="shared" si="0"/>
        <v>8</v>
      </c>
      <c r="B19" s="5" t="s">
        <v>33</v>
      </c>
      <c r="C19" s="5" t="s">
        <v>34</v>
      </c>
      <c r="D19" s="4">
        <v>2</v>
      </c>
      <c r="E19" s="5"/>
    </row>
    <row r="20" spans="1:9" ht="30" customHeight="1">
      <c r="A20" s="4"/>
      <c r="B20" s="4"/>
      <c r="C20" s="5"/>
      <c r="D20" s="4"/>
      <c r="E20" s="6"/>
    </row>
    <row r="21" spans="1:9" ht="30" customHeight="1">
      <c r="A21" s="4"/>
      <c r="B21" s="5"/>
      <c r="C21" s="10" t="s">
        <v>35</v>
      </c>
      <c r="D21" s="11">
        <f>SUM(D7:D19)</f>
        <v>18</v>
      </c>
      <c r="E21" s="12"/>
      <c r="F21" s="13">
        <f>D21</f>
        <v>18</v>
      </c>
      <c r="G21" s="13">
        <f>SUM(D7:D13)</f>
        <v>4</v>
      </c>
      <c r="I21" s="13">
        <f>SUM(D14:D19)</f>
        <v>14</v>
      </c>
    </row>
    <row r="22" spans="1:9" ht="30" customHeight="1">
      <c r="A22" s="1" t="s">
        <v>36</v>
      </c>
      <c r="B22" s="2"/>
      <c r="C22" s="2"/>
      <c r="D22" s="2"/>
      <c r="E22" s="2"/>
    </row>
    <row r="23" spans="1:9" ht="30" customHeight="1">
      <c r="A23" s="14" t="s">
        <v>37</v>
      </c>
      <c r="B23" s="2" t="s">
        <v>5</v>
      </c>
      <c r="C23" s="2" t="s">
        <v>38</v>
      </c>
      <c r="D23" s="2" t="s">
        <v>7</v>
      </c>
      <c r="E23" s="14"/>
    </row>
    <row r="24" spans="1:9" ht="30" customHeight="1">
      <c r="A24" s="15">
        <v>1</v>
      </c>
      <c r="B24" s="5" t="s">
        <v>39</v>
      </c>
      <c r="C24" s="5" t="s">
        <v>40</v>
      </c>
      <c r="D24" s="4">
        <v>2</v>
      </c>
      <c r="E24" s="6"/>
    </row>
    <row r="25" spans="1:9" ht="30" customHeight="1">
      <c r="A25" s="15">
        <f t="shared" ref="A25:A32" si="1">1+A24</f>
        <v>2</v>
      </c>
      <c r="B25" s="5" t="s">
        <v>41</v>
      </c>
      <c r="C25" s="5" t="s">
        <v>42</v>
      </c>
      <c r="D25" s="4">
        <v>2</v>
      </c>
      <c r="E25" s="5"/>
    </row>
    <row r="26" spans="1:9" ht="30" customHeight="1">
      <c r="A26" s="15">
        <f t="shared" si="1"/>
        <v>3</v>
      </c>
      <c r="B26" s="5" t="s">
        <v>43</v>
      </c>
      <c r="C26" s="5" t="s">
        <v>44</v>
      </c>
      <c r="D26" s="4">
        <v>2</v>
      </c>
      <c r="E26" s="5"/>
    </row>
    <row r="27" spans="1:9" ht="30" customHeight="1">
      <c r="A27" s="15">
        <f t="shared" si="1"/>
        <v>4</v>
      </c>
      <c r="B27" s="5" t="s">
        <v>45</v>
      </c>
      <c r="C27" s="5" t="s">
        <v>46</v>
      </c>
      <c r="D27" s="4">
        <v>2</v>
      </c>
      <c r="E27" s="5"/>
    </row>
    <row r="28" spans="1:9" ht="30" customHeight="1">
      <c r="A28" s="15">
        <f t="shared" si="1"/>
        <v>5</v>
      </c>
      <c r="B28" s="5" t="s">
        <v>47</v>
      </c>
      <c r="C28" s="16" t="s">
        <v>48</v>
      </c>
      <c r="D28" s="17">
        <v>3</v>
      </c>
      <c r="E28" s="5" t="s">
        <v>34</v>
      </c>
    </row>
    <row r="29" spans="1:9" ht="30" customHeight="1">
      <c r="A29" s="15">
        <f t="shared" si="1"/>
        <v>6</v>
      </c>
      <c r="B29" s="5" t="s">
        <v>49</v>
      </c>
      <c r="C29" s="5" t="s">
        <v>50</v>
      </c>
      <c r="D29" s="4">
        <v>2</v>
      </c>
      <c r="E29" s="16"/>
    </row>
    <row r="30" spans="1:9" ht="30" customHeight="1">
      <c r="A30" s="15">
        <f t="shared" si="1"/>
        <v>7</v>
      </c>
      <c r="B30" s="5" t="s">
        <v>51</v>
      </c>
      <c r="C30" s="16" t="s">
        <v>52</v>
      </c>
      <c r="D30" s="17">
        <v>2</v>
      </c>
      <c r="E30" s="5" t="s">
        <v>30</v>
      </c>
    </row>
    <row r="31" spans="1:9" ht="30" customHeight="1">
      <c r="A31" s="15">
        <f t="shared" si="1"/>
        <v>8</v>
      </c>
      <c r="B31" s="5" t="s">
        <v>53</v>
      </c>
      <c r="C31" s="5" t="s">
        <v>54</v>
      </c>
      <c r="D31" s="17">
        <v>3</v>
      </c>
      <c r="E31" s="5" t="s">
        <v>32</v>
      </c>
    </row>
    <row r="32" spans="1:9" ht="30" customHeight="1">
      <c r="A32" s="15">
        <f t="shared" si="1"/>
        <v>9</v>
      </c>
      <c r="B32" s="5" t="s">
        <v>55</v>
      </c>
      <c r="C32" s="16" t="s">
        <v>56</v>
      </c>
      <c r="D32" s="17">
        <v>2</v>
      </c>
      <c r="E32" s="18" t="s">
        <v>28</v>
      </c>
    </row>
    <row r="33" spans="1:9" ht="30" customHeight="1">
      <c r="A33" s="4"/>
      <c r="B33" s="19"/>
      <c r="C33" s="20"/>
      <c r="D33" s="15"/>
      <c r="E33" s="18"/>
    </row>
    <row r="34" spans="1:9" ht="30" customHeight="1">
      <c r="A34" s="4"/>
      <c r="B34" s="4"/>
      <c r="C34" s="10" t="s">
        <v>35</v>
      </c>
      <c r="D34" s="11">
        <f>SUM(D24:D33)</f>
        <v>20</v>
      </c>
      <c r="E34" s="21"/>
      <c r="F34" s="13">
        <f>D34</f>
        <v>20</v>
      </c>
      <c r="G34" s="13">
        <f>SUM(D24:D26)</f>
        <v>6</v>
      </c>
      <c r="I34" s="13">
        <f>SUM(D27:D32)</f>
        <v>14</v>
      </c>
    </row>
    <row r="35" spans="1:9" ht="30" customHeight="1">
      <c r="A35" s="1" t="s">
        <v>57</v>
      </c>
      <c r="B35" s="2"/>
      <c r="C35" s="2"/>
      <c r="D35" s="2"/>
      <c r="E35" s="2"/>
    </row>
    <row r="36" spans="1:9" ht="30" customHeight="1">
      <c r="A36" s="14" t="s">
        <v>37</v>
      </c>
      <c r="B36" s="2" t="s">
        <v>5</v>
      </c>
      <c r="C36" s="2" t="s">
        <v>38</v>
      </c>
      <c r="D36" s="2" t="s">
        <v>7</v>
      </c>
      <c r="E36" s="14"/>
    </row>
    <row r="37" spans="1:9" ht="30" customHeight="1">
      <c r="A37" s="22">
        <v>1</v>
      </c>
      <c r="B37" s="23" t="s">
        <v>58</v>
      </c>
      <c r="C37" s="23" t="s">
        <v>59</v>
      </c>
      <c r="D37" s="24">
        <v>2</v>
      </c>
      <c r="E37" s="22"/>
    </row>
    <row r="38" spans="1:9" ht="30" customHeight="1">
      <c r="A38" s="22">
        <f t="shared" ref="A38:A46" si="2">A37+1</f>
        <v>2</v>
      </c>
      <c r="B38" s="23" t="s">
        <v>60</v>
      </c>
      <c r="C38" s="23" t="s">
        <v>61</v>
      </c>
      <c r="D38" s="24">
        <v>2</v>
      </c>
      <c r="E38" s="25"/>
    </row>
    <row r="39" spans="1:9" ht="30" customHeight="1">
      <c r="A39" s="22">
        <f t="shared" si="2"/>
        <v>3</v>
      </c>
      <c r="B39" s="23" t="s">
        <v>62</v>
      </c>
      <c r="C39" s="25" t="s">
        <v>63</v>
      </c>
      <c r="D39" s="26">
        <v>3</v>
      </c>
      <c r="E39" s="23" t="s">
        <v>50</v>
      </c>
    </row>
    <row r="40" spans="1:9" ht="30" customHeight="1">
      <c r="A40" s="22">
        <f t="shared" si="2"/>
        <v>4</v>
      </c>
      <c r="B40" s="23" t="s">
        <v>64</v>
      </c>
      <c r="C40" s="25" t="s">
        <v>65</v>
      </c>
      <c r="D40" s="26">
        <v>3</v>
      </c>
      <c r="E40" s="23" t="s">
        <v>46</v>
      </c>
    </row>
    <row r="41" spans="1:9" ht="30" customHeight="1">
      <c r="A41" s="22">
        <f t="shared" si="2"/>
        <v>5</v>
      </c>
      <c r="B41" s="23" t="s">
        <v>66</v>
      </c>
      <c r="C41" s="25" t="s">
        <v>67</v>
      </c>
      <c r="D41" s="26">
        <v>2</v>
      </c>
      <c r="E41" s="25" t="s">
        <v>52</v>
      </c>
    </row>
    <row r="42" spans="1:9" ht="30" customHeight="1">
      <c r="A42" s="22">
        <f t="shared" si="2"/>
        <v>6</v>
      </c>
      <c r="B42" s="25" t="s">
        <v>68</v>
      </c>
      <c r="C42" s="25" t="s">
        <v>69</v>
      </c>
      <c r="D42" s="26">
        <v>3</v>
      </c>
      <c r="E42" s="23" t="s">
        <v>70</v>
      </c>
    </row>
    <row r="43" spans="1:9" ht="30" customHeight="1">
      <c r="A43" s="22">
        <f t="shared" si="2"/>
        <v>7</v>
      </c>
      <c r="B43" s="23" t="s">
        <v>71</v>
      </c>
      <c r="C43" s="25" t="s">
        <v>72</v>
      </c>
      <c r="D43" s="24">
        <v>3</v>
      </c>
      <c r="E43" s="23" t="s">
        <v>73</v>
      </c>
    </row>
    <row r="44" spans="1:9" ht="30" customHeight="1">
      <c r="A44" s="22">
        <f t="shared" si="2"/>
        <v>8</v>
      </c>
      <c r="B44" s="23" t="s">
        <v>74</v>
      </c>
      <c r="C44" s="25" t="s">
        <v>75</v>
      </c>
      <c r="D44" s="26">
        <v>2</v>
      </c>
      <c r="E44" s="25"/>
    </row>
    <row r="45" spans="1:9" ht="30" customHeight="1">
      <c r="A45" s="22">
        <f t="shared" si="2"/>
        <v>9</v>
      </c>
      <c r="B45" s="27" t="s">
        <v>76</v>
      </c>
      <c r="C45" s="27" t="s">
        <v>77</v>
      </c>
      <c r="D45" s="28">
        <v>1</v>
      </c>
      <c r="E45" s="29"/>
    </row>
    <row r="46" spans="1:9" ht="30" customHeight="1">
      <c r="A46" s="22">
        <f t="shared" si="2"/>
        <v>10</v>
      </c>
      <c r="B46" s="5" t="s">
        <v>78</v>
      </c>
      <c r="C46" s="5" t="s">
        <v>79</v>
      </c>
      <c r="D46" s="4">
        <v>2</v>
      </c>
      <c r="E46" s="9"/>
    </row>
    <row r="47" spans="1:9" ht="30" customHeight="1">
      <c r="A47" s="24"/>
      <c r="B47" s="29"/>
      <c r="C47" s="30" t="s">
        <v>35</v>
      </c>
      <c r="D47" s="22">
        <f>SUM(D37:D46)</f>
        <v>23</v>
      </c>
      <c r="E47" s="29"/>
      <c r="F47" s="13">
        <f>D47</f>
        <v>23</v>
      </c>
      <c r="G47" s="13">
        <f>SUM(D37:D38)</f>
        <v>4</v>
      </c>
      <c r="I47" s="13">
        <f>SUM(D39:D46)</f>
        <v>19</v>
      </c>
    </row>
    <row r="48" spans="1:9" ht="30" customHeight="1">
      <c r="A48" s="31"/>
      <c r="B48" s="8"/>
      <c r="E48" s="21"/>
    </row>
    <row r="49" spans="1:9" ht="30" customHeight="1">
      <c r="A49" s="1" t="s">
        <v>80</v>
      </c>
      <c r="B49" s="2"/>
      <c r="C49" s="2"/>
      <c r="D49" s="2"/>
      <c r="E49" s="2"/>
    </row>
    <row r="50" spans="1:9" ht="30" customHeight="1">
      <c r="A50" s="2" t="s">
        <v>37</v>
      </c>
      <c r="B50" s="2" t="s">
        <v>5</v>
      </c>
      <c r="C50" s="2" t="s">
        <v>38</v>
      </c>
      <c r="D50" s="2" t="s">
        <v>7</v>
      </c>
      <c r="E50" s="2"/>
    </row>
    <row r="51" spans="1:9" ht="30" customHeight="1">
      <c r="A51" s="32">
        <v>1</v>
      </c>
      <c r="B51" s="7" t="s">
        <v>81</v>
      </c>
      <c r="C51" s="5" t="s">
        <v>82</v>
      </c>
      <c r="D51" s="8">
        <v>2</v>
      </c>
      <c r="E51" s="7" t="s">
        <v>52</v>
      </c>
    </row>
    <row r="52" spans="1:9" ht="30" customHeight="1">
      <c r="A52" s="19">
        <f t="shared" ref="A52:A59" si="3">A51+1</f>
        <v>2</v>
      </c>
      <c r="B52" s="5" t="s">
        <v>83</v>
      </c>
      <c r="C52" s="5" t="s">
        <v>84</v>
      </c>
      <c r="D52" s="8">
        <v>3</v>
      </c>
      <c r="E52" s="5"/>
    </row>
    <row r="53" spans="1:9" ht="30" customHeight="1">
      <c r="A53" s="19">
        <f t="shared" si="3"/>
        <v>3</v>
      </c>
      <c r="B53" s="5" t="s">
        <v>85</v>
      </c>
      <c r="C53" s="7" t="s">
        <v>86</v>
      </c>
      <c r="D53" s="8">
        <v>3</v>
      </c>
      <c r="E53" s="5" t="s">
        <v>87</v>
      </c>
    </row>
    <row r="54" spans="1:9" ht="30" customHeight="1">
      <c r="A54" s="19">
        <f t="shared" si="3"/>
        <v>4</v>
      </c>
      <c r="B54" s="5" t="s">
        <v>88</v>
      </c>
      <c r="C54" s="7" t="s">
        <v>89</v>
      </c>
      <c r="D54" s="8">
        <v>3</v>
      </c>
      <c r="E54" s="7"/>
    </row>
    <row r="55" spans="1:9" ht="30" customHeight="1">
      <c r="A55" s="19">
        <f t="shared" si="3"/>
        <v>5</v>
      </c>
      <c r="B55" s="5" t="s">
        <v>90</v>
      </c>
      <c r="C55" s="7" t="s">
        <v>91</v>
      </c>
      <c r="D55" s="8">
        <v>2</v>
      </c>
      <c r="E55" s="7" t="s">
        <v>52</v>
      </c>
    </row>
    <row r="56" spans="1:9" ht="30" customHeight="1">
      <c r="A56" s="19">
        <f t="shared" si="3"/>
        <v>6</v>
      </c>
      <c r="B56" s="7" t="s">
        <v>92</v>
      </c>
      <c r="C56" s="7" t="s">
        <v>93</v>
      </c>
      <c r="D56" s="8">
        <v>3</v>
      </c>
      <c r="E56" s="7" t="s">
        <v>52</v>
      </c>
    </row>
    <row r="57" spans="1:9" ht="30" customHeight="1">
      <c r="A57" s="19">
        <f t="shared" si="3"/>
        <v>7</v>
      </c>
      <c r="B57" s="7" t="s">
        <v>94</v>
      </c>
      <c r="C57" s="7" t="s">
        <v>95</v>
      </c>
      <c r="D57" s="8">
        <v>3</v>
      </c>
      <c r="E57" s="9" t="s">
        <v>69</v>
      </c>
    </row>
    <row r="58" spans="1:9" ht="30" customHeight="1">
      <c r="A58" s="19">
        <f t="shared" si="3"/>
        <v>8</v>
      </c>
      <c r="B58" s="5" t="s">
        <v>96</v>
      </c>
      <c r="C58" s="5" t="s">
        <v>97</v>
      </c>
      <c r="D58" s="4">
        <v>2</v>
      </c>
      <c r="E58" s="9"/>
    </row>
    <row r="59" spans="1:9" ht="30" customHeight="1">
      <c r="A59" s="19">
        <f t="shared" si="3"/>
        <v>9</v>
      </c>
      <c r="B59" s="5" t="s">
        <v>98</v>
      </c>
      <c r="C59" s="5" t="s">
        <v>99</v>
      </c>
      <c r="D59" s="4">
        <v>2</v>
      </c>
      <c r="E59" s="9"/>
      <c r="H59" s="13">
        <v>2</v>
      </c>
    </row>
    <row r="60" spans="1:9" ht="30" customHeight="1">
      <c r="A60" s="19"/>
      <c r="B60" s="33"/>
      <c r="C60" s="34" t="s">
        <v>35</v>
      </c>
      <c r="D60" s="35">
        <f>SUM(D51:D59)</f>
        <v>23</v>
      </c>
      <c r="E60" s="33"/>
      <c r="F60" s="13">
        <f>D60</f>
        <v>23</v>
      </c>
      <c r="I60" s="13">
        <f>SUM(D51:D58)</f>
        <v>21</v>
      </c>
    </row>
    <row r="61" spans="1:9" ht="30" customHeight="1">
      <c r="A61" s="4"/>
      <c r="B61" s="4"/>
      <c r="E61" s="21"/>
    </row>
    <row r="62" spans="1:9" ht="30" customHeight="1">
      <c r="A62" s="1" t="s">
        <v>100</v>
      </c>
      <c r="B62" s="2"/>
      <c r="C62" s="2"/>
      <c r="D62" s="2"/>
      <c r="E62" s="2"/>
    </row>
    <row r="63" spans="1:9" ht="30" customHeight="1">
      <c r="A63" s="2" t="s">
        <v>37</v>
      </c>
      <c r="B63" s="2" t="s">
        <v>5</v>
      </c>
      <c r="C63" s="2" t="s">
        <v>38</v>
      </c>
      <c r="D63" s="2" t="s">
        <v>7</v>
      </c>
      <c r="E63" s="2"/>
    </row>
    <row r="64" spans="1:9" ht="30" customHeight="1">
      <c r="A64" s="36">
        <v>1</v>
      </c>
      <c r="B64" s="5" t="s">
        <v>101</v>
      </c>
      <c r="C64" s="5" t="s">
        <v>102</v>
      </c>
      <c r="D64" s="4">
        <v>3</v>
      </c>
      <c r="E64" s="7" t="s">
        <v>52</v>
      </c>
    </row>
    <row r="65" spans="1:9" ht="30" customHeight="1">
      <c r="A65" s="8">
        <f t="shared" ref="A65:A73" si="4">A64+1</f>
        <v>2</v>
      </c>
      <c r="B65" s="7" t="s">
        <v>103</v>
      </c>
      <c r="C65" s="7" t="s">
        <v>104</v>
      </c>
      <c r="D65" s="8">
        <v>3</v>
      </c>
      <c r="E65" s="7" t="s">
        <v>52</v>
      </c>
    </row>
    <row r="66" spans="1:9" ht="30" customHeight="1">
      <c r="A66" s="8">
        <f t="shared" si="4"/>
        <v>3</v>
      </c>
      <c r="B66" s="7" t="s">
        <v>105</v>
      </c>
      <c r="C66" s="7" t="s">
        <v>106</v>
      </c>
      <c r="D66" s="8">
        <v>2</v>
      </c>
      <c r="E66" s="5" t="s">
        <v>107</v>
      </c>
    </row>
    <row r="67" spans="1:9" ht="30" customHeight="1">
      <c r="A67" s="8">
        <f t="shared" si="4"/>
        <v>4</v>
      </c>
      <c r="B67" s="5" t="s">
        <v>108</v>
      </c>
      <c r="C67" s="7" t="s">
        <v>109</v>
      </c>
      <c r="D67" s="8">
        <v>2</v>
      </c>
      <c r="E67" s="7" t="s">
        <v>52</v>
      </c>
    </row>
    <row r="68" spans="1:9" ht="30" customHeight="1">
      <c r="A68" s="8">
        <f t="shared" si="4"/>
        <v>5</v>
      </c>
      <c r="B68" s="5" t="s">
        <v>110</v>
      </c>
      <c r="C68" s="5" t="s">
        <v>111</v>
      </c>
      <c r="D68" s="8">
        <v>2</v>
      </c>
      <c r="E68" s="5" t="s">
        <v>112</v>
      </c>
    </row>
    <row r="69" spans="1:9" ht="30" customHeight="1">
      <c r="A69" s="8">
        <f t="shared" si="4"/>
        <v>6</v>
      </c>
      <c r="B69" s="5" t="s">
        <v>113</v>
      </c>
      <c r="C69" s="7" t="s">
        <v>114</v>
      </c>
      <c r="D69" s="8">
        <v>3</v>
      </c>
      <c r="E69" s="7" t="s">
        <v>52</v>
      </c>
    </row>
    <row r="70" spans="1:9" ht="30" customHeight="1">
      <c r="A70" s="8">
        <f t="shared" si="4"/>
        <v>7</v>
      </c>
      <c r="B70" s="5" t="s">
        <v>115</v>
      </c>
      <c r="C70" s="7" t="s">
        <v>116</v>
      </c>
      <c r="D70" s="4">
        <v>2</v>
      </c>
      <c r="E70" s="7" t="s">
        <v>52</v>
      </c>
    </row>
    <row r="71" spans="1:9" ht="30" customHeight="1">
      <c r="A71" s="8">
        <f t="shared" si="4"/>
        <v>8</v>
      </c>
      <c r="B71" s="5" t="s">
        <v>117</v>
      </c>
      <c r="C71" s="7" t="s">
        <v>118</v>
      </c>
      <c r="D71" s="8">
        <v>1</v>
      </c>
      <c r="E71" s="9"/>
    </row>
    <row r="72" spans="1:9" ht="30" customHeight="1">
      <c r="A72" s="8">
        <f t="shared" si="4"/>
        <v>9</v>
      </c>
      <c r="B72" s="5" t="s">
        <v>119</v>
      </c>
      <c r="C72" s="7" t="s">
        <v>120</v>
      </c>
      <c r="D72" s="8">
        <v>2</v>
      </c>
      <c r="E72" s="9"/>
    </row>
    <row r="73" spans="1:9" ht="30" customHeight="1">
      <c r="A73" s="8">
        <f t="shared" si="4"/>
        <v>10</v>
      </c>
      <c r="B73" s="5" t="s">
        <v>121</v>
      </c>
      <c r="C73" s="5" t="s">
        <v>122</v>
      </c>
      <c r="D73" s="17">
        <v>2</v>
      </c>
      <c r="E73" s="20" t="s">
        <v>84</v>
      </c>
    </row>
    <row r="74" spans="1:9" ht="30" customHeight="1">
      <c r="A74" s="17"/>
      <c r="B74" s="4"/>
      <c r="C74" s="34" t="s">
        <v>123</v>
      </c>
      <c r="D74" s="4">
        <f>SUM(D64:D73)</f>
        <v>22</v>
      </c>
      <c r="E74" s="37"/>
      <c r="I74" s="13">
        <f>SUM(D64:D73)</f>
        <v>22</v>
      </c>
    </row>
    <row r="75" spans="1:9" ht="30" customHeight="1">
      <c r="A75" s="4"/>
      <c r="B75" s="4"/>
      <c r="D75" s="11"/>
      <c r="E75" s="21"/>
    </row>
    <row r="76" spans="1:9" ht="30" customHeight="1">
      <c r="A76" s="4"/>
      <c r="B76" s="4"/>
      <c r="C76" s="11" t="s">
        <v>124</v>
      </c>
      <c r="D76" s="4"/>
      <c r="E76" s="21"/>
    </row>
    <row r="77" spans="1:9" ht="30" customHeight="1">
      <c r="A77" s="4"/>
      <c r="B77" s="4"/>
      <c r="C77" s="38" t="s">
        <v>125</v>
      </c>
      <c r="D77" s="4"/>
      <c r="E77" s="21"/>
    </row>
    <row r="78" spans="1:9" ht="30" customHeight="1">
      <c r="A78" s="4">
        <v>9</v>
      </c>
      <c r="B78" s="5" t="s">
        <v>126</v>
      </c>
      <c r="C78" s="5" t="s">
        <v>127</v>
      </c>
      <c r="D78" s="17">
        <v>2</v>
      </c>
      <c r="E78" s="37" t="s">
        <v>84</v>
      </c>
    </row>
    <row r="79" spans="1:9" ht="30" customHeight="1">
      <c r="A79" s="4"/>
      <c r="B79" s="43" t="s">
        <v>175</v>
      </c>
      <c r="C79" s="5" t="s">
        <v>176</v>
      </c>
      <c r="D79" s="4">
        <v>2</v>
      </c>
      <c r="E79" s="37" t="s">
        <v>84</v>
      </c>
    </row>
    <row r="80" spans="1:9" ht="30" customHeight="1">
      <c r="A80" s="4"/>
      <c r="B80" s="5" t="s">
        <v>130</v>
      </c>
      <c r="C80" s="5" t="s">
        <v>131</v>
      </c>
      <c r="D80" s="17">
        <v>2</v>
      </c>
      <c r="E80" s="37"/>
    </row>
    <row r="81" spans="1:10" ht="30" customHeight="1">
      <c r="A81" s="4"/>
      <c r="B81" s="6"/>
      <c r="C81" s="6"/>
      <c r="D81" s="31"/>
      <c r="E81" s="37"/>
    </row>
    <row r="82" spans="1:10" ht="30" customHeight="1">
      <c r="A82" s="4"/>
      <c r="B82" s="6"/>
      <c r="C82" s="38" t="s">
        <v>132</v>
      </c>
      <c r="D82" s="4"/>
      <c r="E82" s="20"/>
    </row>
    <row r="83" spans="1:10" ht="30" customHeight="1">
      <c r="A83" s="4"/>
      <c r="B83" s="5" t="s">
        <v>133</v>
      </c>
      <c r="C83" s="5" t="s">
        <v>134</v>
      </c>
      <c r="D83" s="17">
        <v>2</v>
      </c>
      <c r="E83" s="20" t="s">
        <v>63</v>
      </c>
    </row>
    <row r="84" spans="1:10" ht="30" customHeight="1">
      <c r="A84" s="4"/>
      <c r="B84" s="5" t="s">
        <v>135</v>
      </c>
      <c r="C84" s="5" t="s">
        <v>136</v>
      </c>
      <c r="D84" s="17">
        <v>2</v>
      </c>
      <c r="E84" s="20" t="s">
        <v>63</v>
      </c>
    </row>
    <row r="85" spans="1:10" ht="30" customHeight="1">
      <c r="A85" s="4"/>
      <c r="B85" s="5"/>
      <c r="C85" s="38" t="s">
        <v>137</v>
      </c>
      <c r="D85" s="4"/>
      <c r="E85" s="20"/>
    </row>
    <row r="86" spans="1:10" ht="30" customHeight="1">
      <c r="A86" s="4"/>
      <c r="B86" s="5" t="s">
        <v>138</v>
      </c>
      <c r="C86" s="5" t="s">
        <v>139</v>
      </c>
      <c r="D86" s="17">
        <v>2</v>
      </c>
      <c r="E86" s="7" t="s">
        <v>52</v>
      </c>
    </row>
    <row r="87" spans="1:10" ht="30" customHeight="1">
      <c r="A87" s="4"/>
      <c r="B87" s="5"/>
      <c r="C87" s="38" t="s">
        <v>140</v>
      </c>
      <c r="D87" s="4"/>
      <c r="E87" s="5"/>
    </row>
    <row r="88" spans="1:10" ht="30" customHeight="1">
      <c r="A88" s="4"/>
      <c r="B88" s="5" t="s">
        <v>141</v>
      </c>
      <c r="C88" s="5" t="s">
        <v>142</v>
      </c>
      <c r="D88" s="4">
        <v>2</v>
      </c>
      <c r="E88" s="20" t="s">
        <v>48</v>
      </c>
    </row>
    <row r="89" spans="1:10" ht="30" customHeight="1">
      <c r="A89" s="4"/>
      <c r="B89" s="4"/>
      <c r="C89" s="34" t="s">
        <v>123</v>
      </c>
      <c r="D89" s="35">
        <v>2</v>
      </c>
      <c r="E89" s="21"/>
    </row>
    <row r="90" spans="1:10" ht="30" customHeight="1">
      <c r="A90" s="4"/>
      <c r="B90" s="4"/>
      <c r="C90" s="34" t="s">
        <v>143</v>
      </c>
      <c r="D90" s="35">
        <f>D74+D89</f>
        <v>24</v>
      </c>
      <c r="E90" s="21"/>
      <c r="F90" s="13">
        <f>D90</f>
        <v>24</v>
      </c>
      <c r="J90" s="13">
        <v>2</v>
      </c>
    </row>
    <row r="91" spans="1:10" ht="30" customHeight="1">
      <c r="A91" s="1" t="s">
        <v>144</v>
      </c>
      <c r="B91" s="2"/>
      <c r="C91" s="2"/>
      <c r="D91" s="2"/>
      <c r="E91" s="2"/>
    </row>
    <row r="92" spans="1:10" ht="30" customHeight="1">
      <c r="A92" s="14" t="s">
        <v>37</v>
      </c>
      <c r="B92" s="2" t="s">
        <v>5</v>
      </c>
      <c r="C92" s="2" t="s">
        <v>38</v>
      </c>
      <c r="D92" s="2" t="s">
        <v>7</v>
      </c>
      <c r="E92" s="14"/>
    </row>
    <row r="93" spans="1:10" ht="30" customHeight="1">
      <c r="A93" s="68">
        <v>1</v>
      </c>
      <c r="B93" s="39" t="s">
        <v>145</v>
      </c>
      <c r="C93" s="39" t="s">
        <v>146</v>
      </c>
      <c r="D93" s="65">
        <v>2</v>
      </c>
      <c r="E93" s="40" t="s">
        <v>147</v>
      </c>
    </row>
    <row r="94" spans="1:10" ht="30" customHeight="1">
      <c r="A94" s="66"/>
      <c r="B94" s="39" t="s">
        <v>148</v>
      </c>
      <c r="C94" s="39" t="s">
        <v>149</v>
      </c>
      <c r="D94" s="66"/>
      <c r="E94" s="40" t="s">
        <v>150</v>
      </c>
    </row>
    <row r="95" spans="1:10" ht="30" customHeight="1">
      <c r="A95" s="67"/>
      <c r="B95" s="39" t="s">
        <v>151</v>
      </c>
      <c r="C95" s="39" t="s">
        <v>152</v>
      </c>
      <c r="D95" s="67"/>
      <c r="E95" s="40" t="s">
        <v>153</v>
      </c>
    </row>
    <row r="96" spans="1:10" ht="30" customHeight="1">
      <c r="A96" s="17">
        <v>2</v>
      </c>
      <c r="B96" s="7" t="s">
        <v>154</v>
      </c>
      <c r="C96" s="5" t="s">
        <v>155</v>
      </c>
      <c r="D96" s="8">
        <v>3</v>
      </c>
      <c r="E96" s="18" t="s">
        <v>156</v>
      </c>
    </row>
    <row r="97" spans="1:9" ht="30" customHeight="1">
      <c r="A97" s="17">
        <f>1+A96</f>
        <v>3</v>
      </c>
      <c r="B97" s="7" t="s">
        <v>157</v>
      </c>
      <c r="C97" s="5" t="s">
        <v>158</v>
      </c>
      <c r="D97" s="8">
        <v>2</v>
      </c>
      <c r="E97" s="18" t="s">
        <v>52</v>
      </c>
    </row>
    <row r="98" spans="1:9" ht="30" customHeight="1">
      <c r="A98" s="41">
        <v>4</v>
      </c>
      <c r="B98" s="39" t="s">
        <v>159</v>
      </c>
      <c r="C98" s="39" t="s">
        <v>160</v>
      </c>
      <c r="D98" s="8">
        <v>2</v>
      </c>
      <c r="E98" s="42" t="s">
        <v>161</v>
      </c>
    </row>
    <row r="99" spans="1:9" ht="30" customHeight="1">
      <c r="A99" s="17">
        <v>5</v>
      </c>
      <c r="B99" s="5" t="s">
        <v>162</v>
      </c>
      <c r="C99" s="5" t="s">
        <v>163</v>
      </c>
      <c r="D99" s="8">
        <v>1</v>
      </c>
      <c r="E99" s="42" t="s">
        <v>161</v>
      </c>
    </row>
    <row r="100" spans="1:9" ht="30" customHeight="1">
      <c r="A100" s="17">
        <v>6</v>
      </c>
      <c r="B100" s="5" t="s">
        <v>164</v>
      </c>
      <c r="C100" s="20" t="s">
        <v>165</v>
      </c>
      <c r="D100" s="8">
        <v>2</v>
      </c>
      <c r="E100" s="40" t="s">
        <v>72</v>
      </c>
    </row>
    <row r="101" spans="1:9" ht="30" customHeight="1">
      <c r="A101" s="17">
        <v>7</v>
      </c>
      <c r="B101" s="43" t="s">
        <v>166</v>
      </c>
      <c r="C101" s="20" t="s">
        <v>167</v>
      </c>
      <c r="D101" s="8">
        <v>2</v>
      </c>
      <c r="E101" s="40" t="s">
        <v>168</v>
      </c>
    </row>
    <row r="102" spans="1:9" ht="30" customHeight="1">
      <c r="A102" s="17"/>
      <c r="B102" s="5" t="s">
        <v>169</v>
      </c>
      <c r="C102" s="20" t="s">
        <v>170</v>
      </c>
      <c r="D102" s="8">
        <v>1</v>
      </c>
      <c r="E102" s="40" t="s">
        <v>171</v>
      </c>
    </row>
    <row r="103" spans="1:9" ht="30" customHeight="1">
      <c r="A103" s="17">
        <v>8</v>
      </c>
      <c r="B103" s="5" t="s">
        <v>172</v>
      </c>
      <c r="C103" s="5" t="s">
        <v>173</v>
      </c>
      <c r="D103" s="4">
        <v>3</v>
      </c>
      <c r="E103" s="20" t="s">
        <v>174</v>
      </c>
      <c r="G103" s="13">
        <v>3</v>
      </c>
    </row>
    <row r="104" spans="1:9" ht="30" customHeight="1">
      <c r="A104" s="17"/>
    </row>
    <row r="105" spans="1:9" ht="30" customHeight="1">
      <c r="A105" s="17"/>
      <c r="B105" s="4"/>
      <c r="C105" s="34" t="s">
        <v>123</v>
      </c>
      <c r="D105" s="11">
        <f>SUM(D93:D103)</f>
        <v>18</v>
      </c>
      <c r="E105" s="20"/>
      <c r="I105" s="13">
        <f>SUM(D93:D102)</f>
        <v>15</v>
      </c>
    </row>
    <row r="106" spans="1:9" ht="30" customHeight="1">
      <c r="A106" s="4"/>
      <c r="B106" s="4"/>
      <c r="C106" s="11" t="s">
        <v>124</v>
      </c>
      <c r="D106" s="11"/>
      <c r="E106" s="21"/>
    </row>
    <row r="107" spans="1:9" ht="30" customHeight="1">
      <c r="A107" s="4"/>
      <c r="B107" s="4"/>
      <c r="C107" s="38" t="s">
        <v>125</v>
      </c>
      <c r="D107" s="19"/>
      <c r="E107" s="21"/>
    </row>
    <row r="108" spans="1:9" ht="30" customHeight="1">
      <c r="A108" s="4">
        <v>9</v>
      </c>
      <c r="B108" s="5" t="s">
        <v>128</v>
      </c>
      <c r="C108" s="5" t="s">
        <v>129</v>
      </c>
      <c r="D108" s="17">
        <v>2</v>
      </c>
      <c r="E108" s="37" t="s">
        <v>84</v>
      </c>
    </row>
    <row r="109" spans="1:9" ht="30" customHeight="1">
      <c r="A109" s="4"/>
      <c r="B109" s="5" t="s">
        <v>177</v>
      </c>
      <c r="C109" s="5" t="s">
        <v>178</v>
      </c>
      <c r="D109" s="4">
        <v>2</v>
      </c>
      <c r="E109" s="37" t="s">
        <v>61</v>
      </c>
    </row>
    <row r="110" spans="1:9" ht="30" customHeight="1">
      <c r="A110" s="4"/>
      <c r="B110" s="5"/>
      <c r="C110" s="38" t="s">
        <v>132</v>
      </c>
      <c r="D110" s="4"/>
      <c r="E110" s="20"/>
    </row>
    <row r="111" spans="1:9" ht="30" customHeight="1">
      <c r="A111" s="4"/>
      <c r="B111" s="5" t="s">
        <v>179</v>
      </c>
      <c r="C111" s="16" t="s">
        <v>180</v>
      </c>
      <c r="D111" s="4">
        <v>2</v>
      </c>
      <c r="E111" s="20" t="s">
        <v>63</v>
      </c>
    </row>
    <row r="112" spans="1:9" ht="30" customHeight="1">
      <c r="A112" s="4"/>
      <c r="B112" s="5" t="s">
        <v>181</v>
      </c>
      <c r="C112" s="5" t="s">
        <v>182</v>
      </c>
      <c r="D112" s="4">
        <v>2</v>
      </c>
      <c r="E112" s="33" t="s">
        <v>183</v>
      </c>
    </row>
    <row r="113" spans="1:10" ht="30" customHeight="1">
      <c r="A113" s="4"/>
      <c r="B113" s="43" t="s">
        <v>184</v>
      </c>
      <c r="C113" s="5" t="s">
        <v>185</v>
      </c>
      <c r="D113" s="17">
        <v>2</v>
      </c>
      <c r="E113" s="33" t="s">
        <v>183</v>
      </c>
    </row>
    <row r="114" spans="1:10" ht="30" customHeight="1">
      <c r="A114" s="4"/>
      <c r="B114" s="5"/>
      <c r="C114" s="38" t="s">
        <v>137</v>
      </c>
      <c r="D114" s="4"/>
      <c r="E114" s="20"/>
    </row>
    <row r="115" spans="1:10" ht="30" customHeight="1">
      <c r="A115" s="4"/>
      <c r="B115" s="5" t="s">
        <v>186</v>
      </c>
      <c r="C115" s="5" t="s">
        <v>187</v>
      </c>
      <c r="D115" s="4">
        <v>2</v>
      </c>
      <c r="E115" s="37" t="s">
        <v>161</v>
      </c>
    </row>
    <row r="116" spans="1:10" ht="30" customHeight="1">
      <c r="A116" s="4"/>
      <c r="B116" s="43" t="s">
        <v>188</v>
      </c>
      <c r="C116" s="5" t="s">
        <v>189</v>
      </c>
      <c r="D116" s="11">
        <v>2</v>
      </c>
      <c r="E116" s="40" t="s">
        <v>161</v>
      </c>
    </row>
    <row r="117" spans="1:10" ht="30" customHeight="1">
      <c r="A117" s="4"/>
      <c r="B117" s="5"/>
      <c r="C117" s="38" t="s">
        <v>140</v>
      </c>
      <c r="D117" s="4"/>
      <c r="E117" s="20"/>
    </row>
    <row r="118" spans="1:10" ht="30" customHeight="1">
      <c r="A118" s="4"/>
      <c r="B118" s="43" t="s">
        <v>190</v>
      </c>
      <c r="C118" s="5" t="s">
        <v>191</v>
      </c>
      <c r="D118" s="17">
        <v>2</v>
      </c>
      <c r="E118" s="5" t="s">
        <v>48</v>
      </c>
    </row>
    <row r="119" spans="1:10" ht="30" customHeight="1">
      <c r="A119" s="19"/>
      <c r="B119" s="5"/>
      <c r="C119" s="34" t="s">
        <v>123</v>
      </c>
      <c r="D119" s="11">
        <v>4</v>
      </c>
      <c r="E119" s="37"/>
    </row>
    <row r="120" spans="1:10" ht="30" customHeight="1">
      <c r="A120" s="4"/>
      <c r="B120" s="4"/>
      <c r="C120" s="34" t="s">
        <v>143</v>
      </c>
      <c r="D120" s="35">
        <f>D105+D119</f>
        <v>22</v>
      </c>
      <c r="E120" s="21"/>
      <c r="F120" s="13">
        <f>D120</f>
        <v>22</v>
      </c>
      <c r="J120" s="13">
        <f>D119</f>
        <v>4</v>
      </c>
    </row>
    <row r="121" spans="1:10" ht="30" customHeight="1">
      <c r="A121" s="1" t="s">
        <v>192</v>
      </c>
      <c r="B121" s="2"/>
      <c r="C121" s="2"/>
      <c r="D121" s="2"/>
      <c r="E121" s="2"/>
    </row>
    <row r="122" spans="1:10" ht="30" customHeight="1">
      <c r="A122" s="14" t="s">
        <v>37</v>
      </c>
      <c r="B122" s="2" t="s">
        <v>5</v>
      </c>
      <c r="C122" s="2" t="s">
        <v>38</v>
      </c>
      <c r="D122" s="2" t="s">
        <v>7</v>
      </c>
      <c r="E122" s="14"/>
    </row>
    <row r="123" spans="1:10" ht="30" customHeight="1">
      <c r="A123" s="15">
        <v>1</v>
      </c>
      <c r="B123" s="43" t="s">
        <v>193</v>
      </c>
      <c r="C123" s="5" t="s">
        <v>194</v>
      </c>
      <c r="D123" s="69">
        <v>2</v>
      </c>
      <c r="E123" s="44" t="s">
        <v>195</v>
      </c>
    </row>
    <row r="124" spans="1:10" ht="30" customHeight="1">
      <c r="A124" s="4">
        <f t="shared" ref="A124:A127" si="5">A123+1</f>
        <v>2</v>
      </c>
      <c r="B124" s="5" t="s">
        <v>196</v>
      </c>
      <c r="C124" s="5" t="s">
        <v>197</v>
      </c>
      <c r="D124" s="67"/>
      <c r="E124" s="44" t="s">
        <v>195</v>
      </c>
    </row>
    <row r="125" spans="1:10" ht="30" customHeight="1">
      <c r="A125" s="4">
        <f t="shared" si="5"/>
        <v>3</v>
      </c>
      <c r="B125" s="5" t="s">
        <v>198</v>
      </c>
      <c r="C125" s="5" t="s">
        <v>199</v>
      </c>
      <c r="D125" s="8">
        <v>2</v>
      </c>
      <c r="E125" s="20" t="s">
        <v>84</v>
      </c>
    </row>
    <row r="126" spans="1:10" ht="30" customHeight="1">
      <c r="A126" s="4">
        <f t="shared" si="5"/>
        <v>4</v>
      </c>
      <c r="B126" s="5" t="s">
        <v>200</v>
      </c>
      <c r="C126" s="5" t="s">
        <v>201</v>
      </c>
      <c r="D126" s="4">
        <v>1</v>
      </c>
      <c r="E126" s="20" t="s">
        <v>84</v>
      </c>
    </row>
    <row r="127" spans="1:10" ht="30" customHeight="1">
      <c r="A127" s="4">
        <f t="shared" si="5"/>
        <v>5</v>
      </c>
      <c r="B127" s="16" t="s">
        <v>202</v>
      </c>
      <c r="C127" s="20" t="s">
        <v>203</v>
      </c>
      <c r="D127" s="8">
        <v>2</v>
      </c>
      <c r="E127" s="20" t="s">
        <v>70</v>
      </c>
    </row>
    <row r="128" spans="1:10" ht="30" customHeight="1">
      <c r="A128" s="4"/>
      <c r="B128" s="19"/>
      <c r="C128" s="34" t="s">
        <v>123</v>
      </c>
      <c r="D128" s="4">
        <f>SUM(D123:D127)</f>
        <v>7</v>
      </c>
      <c r="E128" s="20"/>
      <c r="I128" s="13">
        <f>SUM(D123:D127)</f>
        <v>7</v>
      </c>
    </row>
    <row r="129" spans="1:11" ht="30" customHeight="1">
      <c r="A129" s="4"/>
      <c r="B129" s="19"/>
      <c r="C129" s="11" t="s">
        <v>124</v>
      </c>
      <c r="D129" s="4"/>
      <c r="E129" s="20"/>
    </row>
    <row r="130" spans="1:11" ht="30" customHeight="1">
      <c r="A130" s="4"/>
      <c r="B130" s="4"/>
      <c r="C130" s="38" t="s">
        <v>125</v>
      </c>
      <c r="D130" s="4"/>
      <c r="E130" s="20"/>
    </row>
    <row r="131" spans="1:11" ht="30" customHeight="1">
      <c r="A131" s="4">
        <v>9</v>
      </c>
      <c r="B131" s="5" t="s">
        <v>204</v>
      </c>
      <c r="C131" s="5" t="s">
        <v>205</v>
      </c>
      <c r="D131" s="4">
        <v>2</v>
      </c>
      <c r="E131" s="37" t="s">
        <v>84</v>
      </c>
    </row>
    <row r="132" spans="1:11" ht="30" customHeight="1">
      <c r="A132" s="4"/>
      <c r="B132" s="5"/>
      <c r="C132" s="38" t="s">
        <v>132</v>
      </c>
      <c r="D132" s="4"/>
      <c r="E132" s="20"/>
    </row>
    <row r="133" spans="1:11" ht="30" customHeight="1">
      <c r="A133" s="4"/>
      <c r="B133" s="5" t="s">
        <v>206</v>
      </c>
      <c r="C133" s="5" t="s">
        <v>207</v>
      </c>
      <c r="D133" s="4">
        <v>2</v>
      </c>
      <c r="E133" s="20" t="s">
        <v>208</v>
      </c>
    </row>
    <row r="134" spans="1:11" ht="30" customHeight="1">
      <c r="A134" s="4"/>
      <c r="B134" s="5"/>
      <c r="C134" s="38" t="s">
        <v>137</v>
      </c>
      <c r="D134" s="4"/>
      <c r="E134" s="20"/>
    </row>
    <row r="135" spans="1:11" ht="30" customHeight="1">
      <c r="A135" s="4"/>
      <c r="B135" s="5" t="s">
        <v>209</v>
      </c>
      <c r="C135" s="5" t="s">
        <v>210</v>
      </c>
      <c r="D135" s="4">
        <v>2</v>
      </c>
      <c r="E135" s="45" t="s">
        <v>211</v>
      </c>
    </row>
    <row r="136" spans="1:11" ht="30" customHeight="1">
      <c r="A136" s="4"/>
      <c r="B136" s="5"/>
      <c r="C136" s="38" t="s">
        <v>140</v>
      </c>
      <c r="D136" s="36"/>
      <c r="E136" s="46"/>
    </row>
    <row r="137" spans="1:11" ht="30" customHeight="1">
      <c r="A137" s="4"/>
      <c r="B137" s="5" t="s">
        <v>212</v>
      </c>
      <c r="C137" s="5" t="s">
        <v>213</v>
      </c>
      <c r="D137" s="17">
        <v>2</v>
      </c>
      <c r="E137" s="37" t="s">
        <v>214</v>
      </c>
    </row>
    <row r="138" spans="1:11" ht="30" customHeight="1">
      <c r="A138" s="4"/>
      <c r="B138" s="4"/>
      <c r="C138" s="34" t="s">
        <v>35</v>
      </c>
      <c r="D138" s="11">
        <v>2</v>
      </c>
      <c r="E138" s="21"/>
    </row>
    <row r="139" spans="1:11" ht="30" customHeight="1">
      <c r="A139" s="4"/>
      <c r="B139" s="4"/>
      <c r="C139" s="34" t="s">
        <v>143</v>
      </c>
      <c r="D139" s="11">
        <f>D128+D138</f>
        <v>9</v>
      </c>
      <c r="E139" s="21"/>
      <c r="F139" s="13">
        <f>D139</f>
        <v>9</v>
      </c>
      <c r="J139" s="13">
        <f>D138</f>
        <v>2</v>
      </c>
    </row>
    <row r="140" spans="1:11" ht="30" customHeight="1">
      <c r="A140" s="1" t="s">
        <v>215</v>
      </c>
      <c r="B140" s="2"/>
      <c r="C140" s="2"/>
      <c r="D140" s="2" t="s">
        <v>7</v>
      </c>
      <c r="E140" s="2"/>
    </row>
    <row r="141" spans="1:11" ht="30" customHeight="1">
      <c r="A141" s="14" t="s">
        <v>37</v>
      </c>
      <c r="B141" s="2" t="s">
        <v>5</v>
      </c>
      <c r="C141" s="2" t="s">
        <v>38</v>
      </c>
      <c r="D141" s="47" t="s">
        <v>216</v>
      </c>
      <c r="E141" s="14"/>
    </row>
    <row r="142" spans="1:11" ht="30" customHeight="1">
      <c r="A142" s="4">
        <v>1</v>
      </c>
      <c r="B142" s="5" t="s">
        <v>217</v>
      </c>
      <c r="C142" s="5" t="s">
        <v>218</v>
      </c>
      <c r="D142" s="4">
        <v>6</v>
      </c>
      <c r="E142" s="5" t="s">
        <v>219</v>
      </c>
    </row>
    <row r="143" spans="1:11" ht="30" customHeight="1">
      <c r="A143" s="4"/>
      <c r="B143" s="4"/>
      <c r="C143" s="34" t="s">
        <v>35</v>
      </c>
      <c r="D143" s="11">
        <f>SUM(D142)</f>
        <v>6</v>
      </c>
      <c r="E143" s="21"/>
      <c r="F143" s="13">
        <v>6</v>
      </c>
      <c r="I143" s="13">
        <v>6</v>
      </c>
    </row>
    <row r="144" spans="1:11" ht="30" customHeight="1">
      <c r="A144" s="48"/>
      <c r="B144" s="48"/>
      <c r="C144" s="49"/>
      <c r="D144" s="50"/>
      <c r="E144" s="51"/>
      <c r="F144" s="13">
        <f>F143+F139+F120+F90+F60+F47+F34+F21</f>
        <v>145</v>
      </c>
      <c r="G144" s="13">
        <f>G103+G47+G34+G21</f>
        <v>17</v>
      </c>
      <c r="H144" s="13">
        <f>H59</f>
        <v>2</v>
      </c>
      <c r="I144" s="13">
        <f>I143+I128+I105+I74+I60+I47+I34+I21</f>
        <v>118</v>
      </c>
      <c r="J144" s="13">
        <f>J139+J120+J90</f>
        <v>8</v>
      </c>
      <c r="K144" s="13">
        <f>G144+H144+I144+J144</f>
        <v>145</v>
      </c>
    </row>
    <row r="145" spans="1:12" ht="30" customHeight="1">
      <c r="A145" s="48"/>
      <c r="B145" s="52"/>
      <c r="C145" s="52"/>
      <c r="D145" s="53"/>
      <c r="E145" s="54"/>
      <c r="F145" s="13" t="s">
        <v>220</v>
      </c>
      <c r="G145" s="13" t="s">
        <v>221</v>
      </c>
      <c r="H145" s="13" t="s">
        <v>222</v>
      </c>
      <c r="I145" s="13" t="s">
        <v>223</v>
      </c>
      <c r="J145" s="13" t="s">
        <v>224</v>
      </c>
      <c r="K145" s="13" t="s">
        <v>220</v>
      </c>
      <c r="L145" s="13"/>
    </row>
    <row r="146" spans="1:12" ht="30" customHeight="1">
      <c r="A146" s="55"/>
      <c r="B146" s="56" t="s">
        <v>225</v>
      </c>
      <c r="C146" s="57" t="s">
        <v>226</v>
      </c>
      <c r="D146" s="55" t="str">
        <f>F145</f>
        <v>total</v>
      </c>
      <c r="E146" s="50"/>
    </row>
    <row r="147" spans="1:12" ht="30" customHeight="1">
      <c r="A147" s="55"/>
      <c r="B147" s="55"/>
      <c r="C147" s="50" t="s">
        <v>227</v>
      </c>
      <c r="D147" s="55">
        <v>17</v>
      </c>
      <c r="E147" s="53"/>
    </row>
    <row r="148" spans="1:12" ht="30" customHeight="1">
      <c r="A148" s="55"/>
      <c r="B148" s="55"/>
      <c r="C148" s="50" t="s">
        <v>228</v>
      </c>
      <c r="D148" s="55">
        <v>2</v>
      </c>
      <c r="E148" s="53"/>
    </row>
    <row r="149" spans="1:12" ht="30" customHeight="1">
      <c r="A149" s="55"/>
      <c r="B149" s="55"/>
      <c r="C149" s="50" t="s">
        <v>229</v>
      </c>
      <c r="D149" s="55">
        <v>118</v>
      </c>
      <c r="E149" s="53"/>
    </row>
    <row r="150" spans="1:12" ht="30" customHeight="1">
      <c r="A150" s="55"/>
      <c r="B150" s="55"/>
      <c r="C150" s="50" t="s">
        <v>230</v>
      </c>
      <c r="D150" s="55">
        <v>8</v>
      </c>
      <c r="E150" s="58"/>
    </row>
    <row r="151" spans="1:12" ht="30" customHeight="1">
      <c r="A151" s="59"/>
      <c r="B151" s="60"/>
      <c r="C151" s="60"/>
      <c r="D151" s="61">
        <f>SUM(D147:D150)</f>
        <v>145</v>
      </c>
      <c r="E151" s="60"/>
    </row>
    <row r="152" spans="1:12" ht="30" customHeight="1">
      <c r="A152" s="59"/>
      <c r="B152" s="60"/>
      <c r="C152" s="60" t="s">
        <v>231</v>
      </c>
      <c r="D152" s="60"/>
      <c r="E152" s="60"/>
    </row>
    <row r="153" spans="1:12" ht="30" customHeight="1">
      <c r="A153" s="59"/>
      <c r="B153" s="60"/>
      <c r="C153" s="60" t="s">
        <v>232</v>
      </c>
      <c r="D153" s="60"/>
      <c r="E153" s="60"/>
    </row>
    <row r="154" spans="1:12" ht="34.5" customHeight="1"/>
    <row r="155" spans="1:12" ht="34.5" customHeight="1"/>
    <row r="156" spans="1:12" ht="34.5" customHeight="1">
      <c r="C156" s="62"/>
      <c r="D156" s="62"/>
      <c r="E156" s="62"/>
    </row>
    <row r="157" spans="1:12" ht="15.75" customHeight="1"/>
    <row r="158" spans="1:12" ht="15.75" customHeight="1"/>
    <row r="159" spans="1:12" ht="15.75" customHeight="1"/>
    <row r="160" spans="1:12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8">
    <mergeCell ref="A93:A95"/>
    <mergeCell ref="D93:D95"/>
    <mergeCell ref="D123:D124"/>
    <mergeCell ref="A1:E1"/>
    <mergeCell ref="A2:E2"/>
    <mergeCell ref="A3:E3"/>
    <mergeCell ref="A4:E4"/>
    <mergeCell ref="D7:D12"/>
  </mergeCells>
  <pageMargins left="0.70833333333333304" right="0.45138084761463654" top="0.45138084761463654" bottom="0.74791666666666701" header="0" footer="0"/>
  <pageSetup paperSize="9" orientation="landscape"/>
  <rowBreaks count="2" manualBreakCount="2">
    <brk id="120" man="1"/>
    <brk id="61" man="1"/>
  </rowBreaks>
  <colBreaks count="1" manualBreakCount="1">
    <brk id="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versi _psdm wajib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MyLaptop</cp:lastModifiedBy>
  <dcterms:created xsi:type="dcterms:W3CDTF">2017-07-16T17:35:30Z</dcterms:created>
  <dcterms:modified xsi:type="dcterms:W3CDTF">2024-02-28T15:38:23Z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